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<sst xmlns="http://schemas.openxmlformats.org/spreadsheetml/2006/main" count="27" uniqueCount="18">
  <si>
    <t>t</t>
  </si>
  <si>
    <t>I</t>
  </si>
  <si>
    <t xml:space="preserve"> </t>
  </si>
  <si>
    <t>Io - I</t>
  </si>
  <si>
    <t>Y = (Io-I)/Io</t>
  </si>
  <si>
    <t>Z=ln((Io-I)/Io)</t>
  </si>
  <si>
    <t>E(n+1)-E(n)</t>
  </si>
  <si>
    <t>R = 8,0 Ohm</t>
  </si>
  <si>
    <t>L = 0,20 H</t>
  </si>
  <si>
    <t>Spannungsstoß = 0,46 Vs</t>
  </si>
  <si>
    <t>mit  I(t) = Io ( 1 - exp( - R*t/L))    folgt</t>
  </si>
  <si>
    <t>I(t)</t>
  </si>
  <si>
    <t>Io = 2,0 A</t>
  </si>
  <si>
    <t>Vergleich mit Vorgabedaten!</t>
  </si>
  <si>
    <t>Nun Wert  L = 0,24 H aus Tabelle2</t>
  </si>
  <si>
    <t>Offensichtlich ist der Wert  L = 0,24 H wesentlich besser!</t>
  </si>
  <si>
    <t>1. Auswertung des Diagramms</t>
  </si>
  <si>
    <t>2. Auswertung des Diagramms (vgl Tabelle 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</si>
</sst>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5.75"/>
      <name val="Arial"/>
      <family val="0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Einschaltvorgang an einer Spule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Tabelle1!$C$7:$C$43</c:f>
              <c:numCache>
                <c:ptCount val="37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</c:numCache>
            </c:numRef>
          </c:xVal>
          <c:yVal>
            <c:numRef>
              <c:f>Tabelle1!$D$7:$D$43</c:f>
              <c:numCache>
                <c:ptCount val="37"/>
                <c:pt idx="0">
                  <c:v>0</c:v>
                </c:pt>
                <c:pt idx="1">
                  <c:v>0.31</c:v>
                </c:pt>
                <c:pt idx="2">
                  <c:v>0.57</c:v>
                </c:pt>
                <c:pt idx="3">
                  <c:v>0.79</c:v>
                </c:pt>
                <c:pt idx="4">
                  <c:v>0.97</c:v>
                </c:pt>
                <c:pt idx="5">
                  <c:v>1.13</c:v>
                </c:pt>
                <c:pt idx="6">
                  <c:v>1.26</c:v>
                </c:pt>
                <c:pt idx="7">
                  <c:v>1.38</c:v>
                </c:pt>
                <c:pt idx="8">
                  <c:v>1.47</c:v>
                </c:pt>
                <c:pt idx="9">
                  <c:v>1.55</c:v>
                </c:pt>
                <c:pt idx="10">
                  <c:v>1.62</c:v>
                </c:pt>
                <c:pt idx="11">
                  <c:v>1.68</c:v>
                </c:pt>
                <c:pt idx="12">
                  <c:v>1.73</c:v>
                </c:pt>
                <c:pt idx="13">
                  <c:v>1.77</c:v>
                </c:pt>
                <c:pt idx="14">
                  <c:v>1.81</c:v>
                </c:pt>
                <c:pt idx="15">
                  <c:v>1.84</c:v>
                </c:pt>
                <c:pt idx="16">
                  <c:v>1.86</c:v>
                </c:pt>
                <c:pt idx="17">
                  <c:v>1.88</c:v>
                </c:pt>
                <c:pt idx="18">
                  <c:v>1.9</c:v>
                </c:pt>
                <c:pt idx="19">
                  <c:v>1.92</c:v>
                </c:pt>
                <c:pt idx="20">
                  <c:v>1.93</c:v>
                </c:pt>
                <c:pt idx="21">
                  <c:v>1.94</c:v>
                </c:pt>
                <c:pt idx="22">
                  <c:v>1.95</c:v>
                </c:pt>
                <c:pt idx="23">
                  <c:v>1.96</c:v>
                </c:pt>
                <c:pt idx="24">
                  <c:v>1.96</c:v>
                </c:pt>
                <c:pt idx="25">
                  <c:v>1.97</c:v>
                </c:pt>
                <c:pt idx="26">
                  <c:v>1.97</c:v>
                </c:pt>
                <c:pt idx="27">
                  <c:v>1.98</c:v>
                </c:pt>
                <c:pt idx="28">
                  <c:v>1.98</c:v>
                </c:pt>
                <c:pt idx="29">
                  <c:v>1.98</c:v>
                </c:pt>
                <c:pt idx="30">
                  <c:v>1.99</c:v>
                </c:pt>
              </c:numCache>
            </c:numRef>
          </c:yVal>
          <c:smooth val="1"/>
        </c:ser>
        <c:axId val="47519923"/>
        <c:axId val="25026124"/>
      </c:scatterChart>
      <c:valAx>
        <c:axId val="4751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026124"/>
        <c:crosses val="autoZero"/>
        <c:crossBetween val="midCat"/>
        <c:dispUnits/>
      </c:valAx>
      <c:valAx>
        <c:axId val="25026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519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 = ln( Y / 2,0A 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5325"/>
          <c:w val="0.9395"/>
          <c:h val="0.81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'[1]Tabelle1'!$E$10:$E$21</c:f>
              <c:numCache>
                <c:ptCount val="12"/>
                <c:pt idx="0">
                  <c:v>0</c:v>
                </c:pt>
                <c:pt idx="1">
                  <c:v>-0.3354727362881293</c:v>
                </c:pt>
                <c:pt idx="2">
                  <c:v>-0.6635883783184009</c:v>
                </c:pt>
                <c:pt idx="3">
                  <c:v>-0.9942522733438669</c:v>
                </c:pt>
                <c:pt idx="4">
                  <c:v>-1.3280254529959148</c:v>
                </c:pt>
                <c:pt idx="5">
                  <c:v>-1.660731206821651</c:v>
                </c:pt>
                <c:pt idx="6">
                  <c:v>-2.0024805005437076</c:v>
                </c:pt>
                <c:pt idx="7">
                  <c:v>-2.3538783873815965</c:v>
                </c:pt>
                <c:pt idx="8">
                  <c:v>-2.659260036932779</c:v>
                </c:pt>
                <c:pt idx="9">
                  <c:v>-2.99573227355399</c:v>
                </c:pt>
                <c:pt idx="10">
                  <c:v>-3.3524072174927224</c:v>
                </c:pt>
                <c:pt idx="11">
                  <c:v>-3.6888794541139354</c:v>
                </c:pt>
              </c:numCache>
            </c:numRef>
          </c:val>
          <c:smooth val="0"/>
        </c:ser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908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 = ln( Y / 2,0A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735"/>
          <c:w val="0.74625"/>
          <c:h val="0.78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'[1]Tabelle1'!$E$30:$E$41</c:f>
              <c:numCache>
                <c:ptCount val="12"/>
                <c:pt idx="0">
                  <c:v>0</c:v>
                </c:pt>
                <c:pt idx="1">
                  <c:v>-0.9545119446943529</c:v>
                </c:pt>
                <c:pt idx="2">
                  <c:v>-1.4271163556401458</c:v>
                </c:pt>
                <c:pt idx="3">
                  <c:v>-1.771956841931875</c:v>
                </c:pt>
                <c:pt idx="4">
                  <c:v>-2.0024805005437076</c:v>
                </c:pt>
                <c:pt idx="5">
                  <c:v>-2.207274913189721</c:v>
                </c:pt>
                <c:pt idx="6">
                  <c:v>-2.3538783873815965</c:v>
                </c:pt>
                <c:pt idx="7">
                  <c:v>-2.525728644308256</c:v>
                </c:pt>
                <c:pt idx="8">
                  <c:v>-2.659260036932779</c:v>
                </c:pt>
                <c:pt idx="9">
                  <c:v>-2.733368009086501</c:v>
                </c:pt>
                <c:pt idx="10">
                  <c:v>-2.8134107167600355</c:v>
                </c:pt>
                <c:pt idx="11">
                  <c:v>-2.900422093749665</c:v>
                </c:pt>
              </c:numCache>
            </c:numRef>
          </c:val>
          <c:smooth val="0"/>
        </c:ser>
        <c:axId val="57542343"/>
        <c:axId val="48119040"/>
      </c:lineChart>
      <c:catAx>
        <c:axId val="5754234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5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Kurve mit Auswertungsdaten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Tabelle3!$B$13:$B$33</c:f>
              <c:numCach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Tabelle3!$C$13:$C$33</c:f>
              <c:numCache>
                <c:ptCount val="21"/>
                <c:pt idx="0">
                  <c:v>0</c:v>
                </c:pt>
                <c:pt idx="1">
                  <c:v>0.6593599079287213</c:v>
                </c:pt>
                <c:pt idx="2">
                  <c:v>1.1013420717655569</c:v>
                </c:pt>
                <c:pt idx="3">
                  <c:v>1.3976115761755956</c:v>
                </c:pt>
                <c:pt idx="4">
                  <c:v>1.596206964010689</c:v>
                </c:pt>
                <c:pt idx="5">
                  <c:v>1.7293294335267746</c:v>
                </c:pt>
                <c:pt idx="6">
                  <c:v>1.818564093421175</c:v>
                </c:pt>
                <c:pt idx="7">
                  <c:v>1.8783798747495641</c:v>
                </c:pt>
                <c:pt idx="8">
                  <c:v>1.9184755920432675</c:v>
                </c:pt>
                <c:pt idx="9">
                  <c:v>1.945352555105415</c:v>
                </c:pt>
                <c:pt idx="10">
                  <c:v>1.9633687222225316</c:v>
                </c:pt>
                <c:pt idx="11">
                  <c:v>1.975445320193863</c:v>
                </c:pt>
                <c:pt idx="12">
                  <c:v>1.98354050590196</c:v>
                </c:pt>
                <c:pt idx="13">
                  <c:v>1.9889668711584785</c:v>
                </c:pt>
                <c:pt idx="14">
                  <c:v>1.992604272567034</c:v>
                </c:pt>
                <c:pt idx="15">
                  <c:v>1.9950424956466672</c:v>
                </c:pt>
                <c:pt idx="16">
                  <c:v>1.996676885453652</c:v>
                </c:pt>
                <c:pt idx="17">
                  <c:v>1.9977724497043103</c:v>
                </c:pt>
                <c:pt idx="18">
                  <c:v>1.9985068283832466</c:v>
                </c:pt>
                <c:pt idx="19">
                  <c:v>1.9989990971331189</c:v>
                </c:pt>
                <c:pt idx="20">
                  <c:v>1.999329074744195</c:v>
                </c:pt>
              </c:numCache>
            </c:numRef>
          </c:yVal>
          <c:smooth val="1"/>
        </c:ser>
        <c:axId val="30418177"/>
        <c:axId val="5328138"/>
      </c:scatterChart>
      <c:valAx>
        <c:axId val="30418177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28138"/>
        <c:crosses val="autoZero"/>
        <c:crossBetween val="midCat"/>
        <c:dispUnits/>
      </c:valAx>
      <c:valAx>
        <c:axId val="5328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418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Mit  L = 0,24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Tabelle3!$B$39:$B$59</c:f>
              <c:numCach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Tabelle3!$C$39:$C$59</c:f>
              <c:numCache>
                <c:ptCount val="21"/>
                <c:pt idx="0">
                  <c:v>0</c:v>
                </c:pt>
                <c:pt idx="1">
                  <c:v>0.5669373788524215</c:v>
                </c:pt>
                <c:pt idx="2">
                  <c:v>0.973165761934816</c:v>
                </c:pt>
                <c:pt idx="3">
                  <c:v>1.2642411176571153</c:v>
                </c:pt>
                <c:pt idx="4">
                  <c:v>1.4728057237685466</c:v>
                </c:pt>
                <c:pt idx="5">
                  <c:v>1.6222487943248765</c:v>
                </c:pt>
                <c:pt idx="6">
                  <c:v>1.7293294335267746</c:v>
                </c:pt>
                <c:pt idx="7">
                  <c:v>1.8060560642711898</c:v>
                </c:pt>
                <c:pt idx="8">
                  <c:v>1.861033097554397</c:v>
                </c:pt>
                <c:pt idx="9">
                  <c:v>1.900425863264272</c:v>
                </c:pt>
                <c:pt idx="10">
                  <c:v>1.9286520133054952</c:v>
                </c:pt>
                <c:pt idx="11">
                  <c:v>1.9488769335869853</c:v>
                </c:pt>
                <c:pt idx="12">
                  <c:v>1.9633687222225316</c:v>
                </c:pt>
                <c:pt idx="13">
                  <c:v>1.973752542526118</c:v>
                </c:pt>
                <c:pt idx="14">
                  <c:v>1.9811928748970096</c:v>
                </c:pt>
                <c:pt idx="15">
                  <c:v>1.986524106001829</c:v>
                </c:pt>
                <c:pt idx="16">
                  <c:v>1.9903441000123372</c:v>
                </c:pt>
                <c:pt idx="17">
                  <c:v>1.9930812453270705</c:v>
                </c:pt>
                <c:pt idx="18">
                  <c:v>1.9950424956466672</c:v>
                </c:pt>
                <c:pt idx="19">
                  <c:v>1.9964477929085311</c:v>
                </c:pt>
                <c:pt idx="20">
                  <c:v>1.9974547323973204</c:v>
                </c:pt>
              </c:numCache>
            </c:numRef>
          </c:yVal>
          <c:smooth val="1"/>
        </c:ser>
        <c:axId val="47953243"/>
        <c:axId val="28926004"/>
      </c:scatterChart>
      <c:valAx>
        <c:axId val="4795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926004"/>
        <c:crosses val="autoZero"/>
        <c:crossBetween val="midCat"/>
        <c:dispUnits/>
      </c:valAx>
      <c:valAx>
        <c:axId val="28926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953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8</xdr:row>
      <xdr:rowOff>19050</xdr:rowOff>
    </xdr:from>
    <xdr:to>
      <xdr:col>8</xdr:col>
      <xdr:colOff>714375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3800475" y="1314450"/>
        <a:ext cx="30099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5</xdr:row>
      <xdr:rowOff>9525</xdr:rowOff>
    </xdr:from>
    <xdr:to>
      <xdr:col>10</xdr:col>
      <xdr:colOff>638175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5019675" y="819150"/>
        <a:ext cx="32385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25</xdr:row>
      <xdr:rowOff>19050</xdr:rowOff>
    </xdr:from>
    <xdr:to>
      <xdr:col>12</xdr:col>
      <xdr:colOff>28575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5010150" y="4067175"/>
        <a:ext cx="4162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10</xdr:row>
      <xdr:rowOff>19050</xdr:rowOff>
    </xdr:from>
    <xdr:to>
      <xdr:col>10</xdr:col>
      <xdr:colOff>466725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5305425" y="1638300"/>
        <a:ext cx="27813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32</xdr:row>
      <xdr:rowOff>152400</xdr:rowOff>
    </xdr:from>
    <xdr:to>
      <xdr:col>10</xdr:col>
      <xdr:colOff>447675</xdr:colOff>
      <xdr:row>50</xdr:row>
      <xdr:rowOff>57150</xdr:rowOff>
    </xdr:to>
    <xdr:graphicFrame>
      <xdr:nvGraphicFramePr>
        <xdr:cNvPr id="2" name="Chart 2"/>
        <xdr:cNvGraphicFramePr/>
      </xdr:nvGraphicFramePr>
      <xdr:xfrm>
        <a:off x="5324475" y="5334000"/>
        <a:ext cx="2743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KPh-Spule-Einschalt-Aus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0">
          <cell r="E10">
            <v>0</v>
          </cell>
        </row>
        <row r="11">
          <cell r="E11">
            <v>-0.3354727362881293</v>
          </cell>
        </row>
        <row r="12">
          <cell r="E12">
            <v>-0.6635883783184009</v>
          </cell>
        </row>
        <row r="13">
          <cell r="E13">
            <v>-0.9942522733438669</v>
          </cell>
        </row>
        <row r="14">
          <cell r="E14">
            <v>-1.3280254529959148</v>
          </cell>
        </row>
        <row r="15">
          <cell r="E15">
            <v>-1.660731206821651</v>
          </cell>
        </row>
        <row r="16">
          <cell r="E16">
            <v>-2.0024805005437076</v>
          </cell>
        </row>
        <row r="17">
          <cell r="E17">
            <v>-2.3538783873815965</v>
          </cell>
        </row>
        <row r="18">
          <cell r="E18">
            <v>-2.659260036932779</v>
          </cell>
        </row>
        <row r="19">
          <cell r="E19">
            <v>-2.99573227355399</v>
          </cell>
        </row>
        <row r="20">
          <cell r="E20">
            <v>-3.3524072174927224</v>
          </cell>
        </row>
        <row r="21">
          <cell r="E21">
            <v>-3.6888794541139354</v>
          </cell>
        </row>
        <row r="30">
          <cell r="E30">
            <v>0</v>
          </cell>
        </row>
        <row r="31">
          <cell r="E31">
            <v>-0.9545119446943529</v>
          </cell>
        </row>
        <row r="32">
          <cell r="E32">
            <v>-1.4271163556401458</v>
          </cell>
        </row>
        <row r="33">
          <cell r="E33">
            <v>-1.771956841931875</v>
          </cell>
        </row>
        <row r="34">
          <cell r="E34">
            <v>-2.0024805005437076</v>
          </cell>
        </row>
        <row r="35">
          <cell r="E35">
            <v>-2.207274913189721</v>
          </cell>
        </row>
        <row r="36">
          <cell r="E36">
            <v>-2.3538783873815965</v>
          </cell>
        </row>
        <row r="37">
          <cell r="E37">
            <v>-2.525728644308256</v>
          </cell>
        </row>
        <row r="38">
          <cell r="E38">
            <v>-2.659260036932779</v>
          </cell>
        </row>
        <row r="39">
          <cell r="E39">
            <v>-2.733368009086501</v>
          </cell>
        </row>
        <row r="40">
          <cell r="E40">
            <v>-2.8134107167600355</v>
          </cell>
        </row>
        <row r="41">
          <cell r="E41">
            <v>-2.900422093749665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D37"/>
  <sheetViews>
    <sheetView tabSelected="1" workbookViewId="0" topLeftCell="A10">
      <selection activeCell="E34" sqref="E34"/>
    </sheetView>
  </sheetViews>
  <sheetFormatPr defaultColWidth="11.421875" defaultRowHeight="12.75"/>
  <sheetData>
    <row r="5" spans="3:4" ht="12.75">
      <c r="C5" s="1" t="s">
        <v>0</v>
      </c>
      <c r="D5" s="1" t="s">
        <v>1</v>
      </c>
    </row>
    <row r="7" spans="3:4" ht="12.75">
      <c r="C7">
        <v>0</v>
      </c>
      <c r="D7">
        <f>ROUND(2*(1-EXP(-33.3*C7)),2)</f>
        <v>0</v>
      </c>
    </row>
    <row r="8" spans="3:4" ht="12.75">
      <c r="C8">
        <v>0.005</v>
      </c>
      <c r="D8">
        <f aca="true" t="shared" si="0" ref="D8:D37">ROUND(2*(1-EXP(-33.3*C8)),2)</f>
        <v>0.31</v>
      </c>
    </row>
    <row r="9" spans="3:4" ht="12.75">
      <c r="C9">
        <v>0.01</v>
      </c>
      <c r="D9">
        <f t="shared" si="0"/>
        <v>0.57</v>
      </c>
    </row>
    <row r="10" spans="3:4" ht="12.75">
      <c r="C10">
        <v>0.015</v>
      </c>
      <c r="D10">
        <f t="shared" si="0"/>
        <v>0.79</v>
      </c>
    </row>
    <row r="11" spans="3:4" ht="12.75">
      <c r="C11">
        <v>0.02</v>
      </c>
      <c r="D11">
        <f t="shared" si="0"/>
        <v>0.97</v>
      </c>
    </row>
    <row r="12" spans="3:4" ht="12.75">
      <c r="C12">
        <v>0.025</v>
      </c>
      <c r="D12">
        <f t="shared" si="0"/>
        <v>1.13</v>
      </c>
    </row>
    <row r="13" spans="3:4" ht="12.75">
      <c r="C13">
        <v>0.03</v>
      </c>
      <c r="D13">
        <f t="shared" si="0"/>
        <v>1.26</v>
      </c>
    </row>
    <row r="14" spans="3:4" ht="12.75">
      <c r="C14">
        <v>0.035</v>
      </c>
      <c r="D14">
        <f t="shared" si="0"/>
        <v>1.38</v>
      </c>
    </row>
    <row r="15" spans="3:4" ht="12.75">
      <c r="C15">
        <v>0.04</v>
      </c>
      <c r="D15">
        <f t="shared" si="0"/>
        <v>1.47</v>
      </c>
    </row>
    <row r="16" spans="3:4" ht="12.75">
      <c r="C16">
        <v>0.045</v>
      </c>
      <c r="D16">
        <f t="shared" si="0"/>
        <v>1.55</v>
      </c>
    </row>
    <row r="17" spans="3:4" ht="12.75">
      <c r="C17">
        <v>0.05</v>
      </c>
      <c r="D17">
        <f t="shared" si="0"/>
        <v>1.62</v>
      </c>
    </row>
    <row r="18" spans="3:4" ht="12.75">
      <c r="C18">
        <v>0.055</v>
      </c>
      <c r="D18">
        <f t="shared" si="0"/>
        <v>1.68</v>
      </c>
    </row>
    <row r="19" spans="3:4" ht="12.75">
      <c r="C19">
        <v>0.06</v>
      </c>
      <c r="D19">
        <f t="shared" si="0"/>
        <v>1.73</v>
      </c>
    </row>
    <row r="20" spans="3:4" ht="12.75">
      <c r="C20">
        <v>0.065</v>
      </c>
      <c r="D20">
        <f t="shared" si="0"/>
        <v>1.77</v>
      </c>
    </row>
    <row r="21" spans="3:4" ht="12.75">
      <c r="C21">
        <v>0.07</v>
      </c>
      <c r="D21">
        <f t="shared" si="0"/>
        <v>1.81</v>
      </c>
    </row>
    <row r="22" spans="3:4" ht="12.75">
      <c r="C22">
        <v>0.075</v>
      </c>
      <c r="D22">
        <f t="shared" si="0"/>
        <v>1.84</v>
      </c>
    </row>
    <row r="23" spans="3:4" ht="12.75">
      <c r="C23">
        <v>0.08</v>
      </c>
      <c r="D23">
        <f t="shared" si="0"/>
        <v>1.86</v>
      </c>
    </row>
    <row r="24" spans="3:4" ht="12.75">
      <c r="C24">
        <v>0.085</v>
      </c>
      <c r="D24">
        <f t="shared" si="0"/>
        <v>1.88</v>
      </c>
    </row>
    <row r="25" spans="3:4" ht="12.75">
      <c r="C25">
        <v>0.09</v>
      </c>
      <c r="D25">
        <f t="shared" si="0"/>
        <v>1.9</v>
      </c>
    </row>
    <row r="26" spans="3:4" ht="12.75">
      <c r="C26">
        <v>0.095</v>
      </c>
      <c r="D26">
        <f t="shared" si="0"/>
        <v>1.92</v>
      </c>
    </row>
    <row r="27" spans="3:4" ht="12.75">
      <c r="C27">
        <v>0.1</v>
      </c>
      <c r="D27">
        <f t="shared" si="0"/>
        <v>1.93</v>
      </c>
    </row>
    <row r="28" spans="3:4" ht="12.75">
      <c r="C28">
        <v>0.105</v>
      </c>
      <c r="D28">
        <f t="shared" si="0"/>
        <v>1.94</v>
      </c>
    </row>
    <row r="29" spans="3:4" ht="12.75">
      <c r="C29">
        <v>0.11</v>
      </c>
      <c r="D29">
        <f t="shared" si="0"/>
        <v>1.95</v>
      </c>
    </row>
    <row r="30" spans="3:4" ht="12.75">
      <c r="C30">
        <v>0.115</v>
      </c>
      <c r="D30">
        <f t="shared" si="0"/>
        <v>1.96</v>
      </c>
    </row>
    <row r="31" spans="3:4" ht="12.75">
      <c r="C31">
        <v>0.12</v>
      </c>
      <c r="D31">
        <f t="shared" si="0"/>
        <v>1.96</v>
      </c>
    </row>
    <row r="32" spans="3:4" ht="12.75">
      <c r="C32">
        <v>0.125</v>
      </c>
      <c r="D32">
        <f t="shared" si="0"/>
        <v>1.97</v>
      </c>
    </row>
    <row r="33" spans="3:4" ht="12.75">
      <c r="C33">
        <v>0.13</v>
      </c>
      <c r="D33">
        <f t="shared" si="0"/>
        <v>1.97</v>
      </c>
    </row>
    <row r="34" spans="3:4" ht="12.75">
      <c r="C34">
        <v>0.135</v>
      </c>
      <c r="D34">
        <f t="shared" si="0"/>
        <v>1.98</v>
      </c>
    </row>
    <row r="35" spans="3:4" ht="12.75">
      <c r="C35">
        <v>0.14</v>
      </c>
      <c r="D35">
        <f t="shared" si="0"/>
        <v>1.98</v>
      </c>
    </row>
    <row r="36" spans="3:4" ht="12.75">
      <c r="C36">
        <v>0.145</v>
      </c>
      <c r="D36">
        <f t="shared" si="0"/>
        <v>1.98</v>
      </c>
    </row>
    <row r="37" spans="3:4" ht="12.75">
      <c r="C37">
        <v>0.15</v>
      </c>
      <c r="D37">
        <f t="shared" si="0"/>
        <v>1.99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41"/>
  <sheetViews>
    <sheetView workbookViewId="0" topLeftCell="A16">
      <selection activeCell="B25" sqref="B25"/>
    </sheetView>
  </sheetViews>
  <sheetFormatPr defaultColWidth="11.421875" defaultRowHeight="12.75"/>
  <sheetData>
    <row r="6" spans="3:5" ht="12.75">
      <c r="C6" t="s">
        <v>2</v>
      </c>
      <c r="E6" t="s">
        <v>4</v>
      </c>
    </row>
    <row r="8" spans="2:6" ht="12.75">
      <c r="B8" s="1" t="s">
        <v>0</v>
      </c>
      <c r="C8" s="1" t="s">
        <v>1</v>
      </c>
      <c r="D8" s="1" t="s">
        <v>3</v>
      </c>
      <c r="E8" s="1" t="s">
        <v>5</v>
      </c>
      <c r="F8" s="1" t="s">
        <v>6</v>
      </c>
    </row>
    <row r="10" spans="2:5" ht="12.75">
      <c r="B10">
        <v>0</v>
      </c>
      <c r="C10">
        <v>0</v>
      </c>
      <c r="D10">
        <f>2-C10</f>
        <v>2</v>
      </c>
      <c r="E10">
        <f>LN(D10/2)</f>
        <v>0</v>
      </c>
    </row>
    <row r="11" spans="2:6" ht="12.75">
      <c r="B11">
        <v>0.01</v>
      </c>
      <c r="C11">
        <v>0.57</v>
      </c>
      <c r="D11">
        <f aca="true" t="shared" si="0" ref="D11:D21">2-C11</f>
        <v>1.4300000000000002</v>
      </c>
      <c r="E11">
        <f aca="true" t="shared" si="1" ref="E11:E21">LN(D11/2)</f>
        <v>-0.3354727362881293</v>
      </c>
      <c r="F11">
        <f>ROUND(E11-E10,2)</f>
        <v>-0.34</v>
      </c>
    </row>
    <row r="12" spans="2:6" ht="12.75">
      <c r="B12">
        <v>0.02</v>
      </c>
      <c r="C12">
        <v>0.97</v>
      </c>
      <c r="D12">
        <f t="shared" si="0"/>
        <v>1.03</v>
      </c>
      <c r="E12">
        <f t="shared" si="1"/>
        <v>-0.6635883783184009</v>
      </c>
      <c r="F12">
        <f aca="true" t="shared" si="2" ref="F12:F21">ROUND(E12-E11,2)</f>
        <v>-0.33</v>
      </c>
    </row>
    <row r="13" spans="2:6" ht="12.75">
      <c r="B13">
        <v>0.03</v>
      </c>
      <c r="C13">
        <v>1.26</v>
      </c>
      <c r="D13">
        <f t="shared" si="0"/>
        <v>0.74</v>
      </c>
      <c r="E13">
        <f t="shared" si="1"/>
        <v>-0.9942522733438669</v>
      </c>
      <c r="F13">
        <f t="shared" si="2"/>
        <v>-0.33</v>
      </c>
    </row>
    <row r="14" spans="2:6" ht="12.75">
      <c r="B14">
        <v>0.04</v>
      </c>
      <c r="C14">
        <v>1.47</v>
      </c>
      <c r="D14">
        <f t="shared" si="0"/>
        <v>0.53</v>
      </c>
      <c r="E14">
        <f t="shared" si="1"/>
        <v>-1.3280254529959148</v>
      </c>
      <c r="F14">
        <f t="shared" si="2"/>
        <v>-0.33</v>
      </c>
    </row>
    <row r="15" spans="2:6" ht="12.75">
      <c r="B15">
        <v>0.05</v>
      </c>
      <c r="C15">
        <v>1.62</v>
      </c>
      <c r="D15">
        <f t="shared" si="0"/>
        <v>0.3799999999999999</v>
      </c>
      <c r="E15">
        <f t="shared" si="1"/>
        <v>-1.660731206821651</v>
      </c>
      <c r="F15">
        <f t="shared" si="2"/>
        <v>-0.33</v>
      </c>
    </row>
    <row r="16" spans="2:6" ht="12.75">
      <c r="B16">
        <v>0.06</v>
      </c>
      <c r="C16">
        <v>1.73</v>
      </c>
      <c r="D16">
        <f t="shared" si="0"/>
        <v>0.27</v>
      </c>
      <c r="E16">
        <f t="shared" si="1"/>
        <v>-2.0024805005437076</v>
      </c>
      <c r="F16">
        <f t="shared" si="2"/>
        <v>-0.34</v>
      </c>
    </row>
    <row r="17" spans="2:6" ht="12.75">
      <c r="B17">
        <v>0.07</v>
      </c>
      <c r="C17">
        <v>1.81</v>
      </c>
      <c r="D17">
        <f t="shared" si="0"/>
        <v>0.18999999999999995</v>
      </c>
      <c r="E17">
        <f t="shared" si="1"/>
        <v>-2.3538783873815965</v>
      </c>
      <c r="F17">
        <f t="shared" si="2"/>
        <v>-0.35</v>
      </c>
    </row>
    <row r="18" spans="2:6" ht="12.75">
      <c r="B18">
        <v>0.08</v>
      </c>
      <c r="C18">
        <v>1.86</v>
      </c>
      <c r="D18">
        <f t="shared" si="0"/>
        <v>0.1399999999999999</v>
      </c>
      <c r="E18">
        <f t="shared" si="1"/>
        <v>-2.659260036932779</v>
      </c>
      <c r="F18">
        <f t="shared" si="2"/>
        <v>-0.31</v>
      </c>
    </row>
    <row r="19" spans="2:6" ht="12.75">
      <c r="B19">
        <v>0.09</v>
      </c>
      <c r="C19">
        <v>1.9</v>
      </c>
      <c r="D19">
        <f t="shared" si="0"/>
        <v>0.10000000000000009</v>
      </c>
      <c r="E19">
        <f t="shared" si="1"/>
        <v>-2.99573227355399</v>
      </c>
      <c r="F19">
        <f t="shared" si="2"/>
        <v>-0.34</v>
      </c>
    </row>
    <row r="20" spans="2:6" ht="12.75">
      <c r="B20">
        <v>0.1</v>
      </c>
      <c r="C20">
        <v>1.93</v>
      </c>
      <c r="D20">
        <f t="shared" si="0"/>
        <v>0.07000000000000006</v>
      </c>
      <c r="E20">
        <f t="shared" si="1"/>
        <v>-3.3524072174927224</v>
      </c>
      <c r="F20">
        <f t="shared" si="2"/>
        <v>-0.36</v>
      </c>
    </row>
    <row r="21" spans="2:6" ht="12.75">
      <c r="B21">
        <v>0.11</v>
      </c>
      <c r="C21">
        <v>1.95</v>
      </c>
      <c r="D21">
        <f t="shared" si="0"/>
        <v>0.050000000000000044</v>
      </c>
      <c r="E21">
        <f t="shared" si="1"/>
        <v>-3.6888794541139354</v>
      </c>
      <c r="F21">
        <f t="shared" si="2"/>
        <v>-0.34</v>
      </c>
    </row>
    <row r="30" spans="2:6" ht="12.75">
      <c r="B30">
        <v>0</v>
      </c>
      <c r="C30">
        <v>0</v>
      </c>
      <c r="D30">
        <f>2-C30</f>
        <v>2</v>
      </c>
      <c r="E30">
        <f>LN(D30/2)</f>
        <v>0</v>
      </c>
      <c r="F30">
        <f>ROUND(E30,2)</f>
        <v>0</v>
      </c>
    </row>
    <row r="31" spans="2:6" ht="12.75">
      <c r="B31">
        <v>0.01</v>
      </c>
      <c r="C31">
        <v>1.23</v>
      </c>
      <c r="D31">
        <f aca="true" t="shared" si="3" ref="D31:D41">2-C31</f>
        <v>0.77</v>
      </c>
      <c r="E31">
        <f aca="true" t="shared" si="4" ref="E31:E41">LN(D31/2)</f>
        <v>-0.9545119446943529</v>
      </c>
      <c r="F31">
        <f aca="true" t="shared" si="5" ref="F31:F41">ROUND(E31,2)</f>
        <v>-0.95</v>
      </c>
    </row>
    <row r="32" spans="2:6" ht="12.75">
      <c r="B32">
        <v>0.02</v>
      </c>
      <c r="C32">
        <v>1.52</v>
      </c>
      <c r="D32">
        <f t="shared" si="3"/>
        <v>0.48</v>
      </c>
      <c r="E32">
        <f t="shared" si="4"/>
        <v>-1.4271163556401458</v>
      </c>
      <c r="F32">
        <f t="shared" si="5"/>
        <v>-1.43</v>
      </c>
    </row>
    <row r="33" spans="2:6" ht="12.75">
      <c r="B33">
        <v>0.03</v>
      </c>
      <c r="C33">
        <v>1.66</v>
      </c>
      <c r="D33">
        <f t="shared" si="3"/>
        <v>0.3400000000000001</v>
      </c>
      <c r="E33">
        <f t="shared" si="4"/>
        <v>-1.771956841931875</v>
      </c>
      <c r="F33">
        <f t="shared" si="5"/>
        <v>-1.77</v>
      </c>
    </row>
    <row r="34" spans="2:6" ht="12.75">
      <c r="B34">
        <v>0.04</v>
      </c>
      <c r="C34">
        <v>1.73</v>
      </c>
      <c r="D34">
        <f t="shared" si="3"/>
        <v>0.27</v>
      </c>
      <c r="E34">
        <f t="shared" si="4"/>
        <v>-2.0024805005437076</v>
      </c>
      <c r="F34">
        <f t="shared" si="5"/>
        <v>-2</v>
      </c>
    </row>
    <row r="35" spans="2:6" ht="12.75">
      <c r="B35">
        <v>0.05</v>
      </c>
      <c r="C35">
        <v>1.78</v>
      </c>
      <c r="D35">
        <f t="shared" si="3"/>
        <v>0.21999999999999997</v>
      </c>
      <c r="E35">
        <f t="shared" si="4"/>
        <v>-2.207274913189721</v>
      </c>
      <c r="F35">
        <f t="shared" si="5"/>
        <v>-2.21</v>
      </c>
    </row>
    <row r="36" spans="2:6" ht="12.75">
      <c r="B36">
        <v>0.06</v>
      </c>
      <c r="C36">
        <v>1.81</v>
      </c>
      <c r="D36">
        <f t="shared" si="3"/>
        <v>0.18999999999999995</v>
      </c>
      <c r="E36">
        <f t="shared" si="4"/>
        <v>-2.3538783873815965</v>
      </c>
      <c r="F36">
        <f t="shared" si="5"/>
        <v>-2.35</v>
      </c>
    </row>
    <row r="37" spans="2:6" ht="12.75">
      <c r="B37">
        <v>0.07</v>
      </c>
      <c r="C37">
        <v>1.84</v>
      </c>
      <c r="D37">
        <f t="shared" si="3"/>
        <v>0.15999999999999992</v>
      </c>
      <c r="E37">
        <f t="shared" si="4"/>
        <v>-2.525728644308256</v>
      </c>
      <c r="F37">
        <f t="shared" si="5"/>
        <v>-2.53</v>
      </c>
    </row>
    <row r="38" spans="2:6" ht="12.75">
      <c r="B38">
        <v>0.08</v>
      </c>
      <c r="C38">
        <v>1.86</v>
      </c>
      <c r="D38">
        <f t="shared" si="3"/>
        <v>0.1399999999999999</v>
      </c>
      <c r="E38">
        <f t="shared" si="4"/>
        <v>-2.659260036932779</v>
      </c>
      <c r="F38">
        <f t="shared" si="5"/>
        <v>-2.66</v>
      </c>
    </row>
    <row r="39" spans="2:6" ht="12.75">
      <c r="B39">
        <v>0.09</v>
      </c>
      <c r="C39">
        <v>1.87</v>
      </c>
      <c r="D39">
        <f t="shared" si="3"/>
        <v>0.1299999999999999</v>
      </c>
      <c r="E39">
        <f t="shared" si="4"/>
        <v>-2.733368009086501</v>
      </c>
      <c r="F39">
        <f t="shared" si="5"/>
        <v>-2.73</v>
      </c>
    </row>
    <row r="40" spans="2:6" ht="12.75">
      <c r="B40">
        <v>0.1</v>
      </c>
      <c r="C40">
        <v>1.88</v>
      </c>
      <c r="D40">
        <f t="shared" si="3"/>
        <v>0.1200000000000001</v>
      </c>
      <c r="E40">
        <f t="shared" si="4"/>
        <v>-2.8134107167600355</v>
      </c>
      <c r="F40">
        <f t="shared" si="5"/>
        <v>-2.81</v>
      </c>
    </row>
    <row r="41" spans="2:6" ht="12.75">
      <c r="B41">
        <v>0.11</v>
      </c>
      <c r="C41">
        <v>1.89</v>
      </c>
      <c r="D41">
        <f t="shared" si="3"/>
        <v>0.1100000000000001</v>
      </c>
      <c r="E41">
        <f t="shared" si="4"/>
        <v>-2.900422093749665</v>
      </c>
      <c r="F41">
        <f t="shared" si="5"/>
        <v>-2.9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9"/>
  <sheetViews>
    <sheetView workbookViewId="0" topLeftCell="A1">
      <selection activeCell="D33" sqref="D33"/>
    </sheetView>
  </sheetViews>
  <sheetFormatPr defaultColWidth="11.421875" defaultRowHeight="12.75"/>
  <sheetData>
    <row r="2" ht="12.75">
      <c r="B2" t="s">
        <v>16</v>
      </c>
    </row>
    <row r="4" spans="2:4" ht="12.75">
      <c r="B4" t="s">
        <v>7</v>
      </c>
      <c r="D4" t="s">
        <v>12</v>
      </c>
    </row>
    <row r="5" ht="12.75">
      <c r="B5" t="s">
        <v>8</v>
      </c>
    </row>
    <row r="6" ht="12.75">
      <c r="B6" t="s">
        <v>9</v>
      </c>
    </row>
    <row r="8" ht="12.75">
      <c r="B8" t="s">
        <v>10</v>
      </c>
    </row>
    <row r="9" ht="12.75">
      <c r="E9" t="s">
        <v>13</v>
      </c>
    </row>
    <row r="11" spans="2:10" ht="12.75">
      <c r="B11" s="1" t="s">
        <v>0</v>
      </c>
      <c r="C11" s="1" t="s">
        <v>11</v>
      </c>
      <c r="E11" s="1" t="s">
        <v>0</v>
      </c>
      <c r="F11" s="1" t="s">
        <v>1</v>
      </c>
      <c r="I11" s="1"/>
      <c r="J11" s="1"/>
    </row>
    <row r="13" spans="2:6" ht="12.75">
      <c r="B13">
        <v>0</v>
      </c>
      <c r="C13">
        <f>2*(1-EXP(-8*B13/0.2))</f>
        <v>0</v>
      </c>
      <c r="E13">
        <v>0</v>
      </c>
      <c r="F13">
        <v>0</v>
      </c>
    </row>
    <row r="14" spans="2:6" ht="12.75">
      <c r="B14">
        <v>0.01</v>
      </c>
      <c r="C14">
        <f aca="true" t="shared" si="0" ref="C14:C33">2*(1-EXP(-8*B14/0.2))</f>
        <v>0.6593599079287213</v>
      </c>
      <c r="E14">
        <v>0.01</v>
      </c>
      <c r="F14">
        <v>0.57</v>
      </c>
    </row>
    <row r="15" spans="2:6" ht="12.75">
      <c r="B15">
        <v>0.02</v>
      </c>
      <c r="C15">
        <f t="shared" si="0"/>
        <v>1.1013420717655569</v>
      </c>
      <c r="E15">
        <v>0.02</v>
      </c>
      <c r="F15">
        <v>0.97</v>
      </c>
    </row>
    <row r="16" spans="2:6" ht="12.75">
      <c r="B16">
        <v>0.03</v>
      </c>
      <c r="C16">
        <f t="shared" si="0"/>
        <v>1.3976115761755956</v>
      </c>
      <c r="E16">
        <v>0.03</v>
      </c>
      <c r="F16">
        <v>1.26</v>
      </c>
    </row>
    <row r="17" spans="2:6" ht="12.75">
      <c r="B17">
        <v>0.04</v>
      </c>
      <c r="C17">
        <f t="shared" si="0"/>
        <v>1.596206964010689</v>
      </c>
      <c r="E17">
        <v>0.04</v>
      </c>
      <c r="F17">
        <v>1.47</v>
      </c>
    </row>
    <row r="18" spans="2:6" ht="12.75">
      <c r="B18">
        <v>0.05</v>
      </c>
      <c r="C18">
        <f t="shared" si="0"/>
        <v>1.7293294335267746</v>
      </c>
      <c r="E18">
        <v>0.05</v>
      </c>
      <c r="F18">
        <v>1.62</v>
      </c>
    </row>
    <row r="19" spans="2:6" ht="12.75">
      <c r="B19">
        <v>0.06</v>
      </c>
      <c r="C19">
        <f t="shared" si="0"/>
        <v>1.818564093421175</v>
      </c>
      <c r="E19">
        <v>0.06</v>
      </c>
      <c r="F19">
        <v>1.73</v>
      </c>
    </row>
    <row r="20" spans="2:6" ht="12.75">
      <c r="B20">
        <v>0.07</v>
      </c>
      <c r="C20">
        <f t="shared" si="0"/>
        <v>1.8783798747495641</v>
      </c>
      <c r="E20">
        <v>0.07</v>
      </c>
      <c r="F20">
        <v>1.81</v>
      </c>
    </row>
    <row r="21" spans="2:6" ht="12.75">
      <c r="B21">
        <v>0.08</v>
      </c>
      <c r="C21">
        <f t="shared" si="0"/>
        <v>1.9184755920432675</v>
      </c>
      <c r="E21">
        <v>0.08</v>
      </c>
      <c r="F21">
        <v>1.86</v>
      </c>
    </row>
    <row r="22" spans="2:6" ht="12.75">
      <c r="B22">
        <v>0.09</v>
      </c>
      <c r="C22">
        <f t="shared" si="0"/>
        <v>1.945352555105415</v>
      </c>
      <c r="E22">
        <v>0.09</v>
      </c>
      <c r="F22">
        <v>1.9</v>
      </c>
    </row>
    <row r="23" spans="2:6" ht="12.75">
      <c r="B23">
        <v>0.1</v>
      </c>
      <c r="C23">
        <f t="shared" si="0"/>
        <v>1.9633687222225316</v>
      </c>
      <c r="E23">
        <v>0.1</v>
      </c>
      <c r="F23">
        <v>1.93</v>
      </c>
    </row>
    <row r="24" spans="2:6" ht="12.75">
      <c r="B24">
        <v>0.11</v>
      </c>
      <c r="C24">
        <f t="shared" si="0"/>
        <v>1.975445320193863</v>
      </c>
      <c r="E24">
        <v>0.11</v>
      </c>
      <c r="F24">
        <v>1.95</v>
      </c>
    </row>
    <row r="25" spans="2:3" ht="12.75">
      <c r="B25">
        <v>0.12</v>
      </c>
      <c r="C25">
        <f t="shared" si="0"/>
        <v>1.98354050590196</v>
      </c>
    </row>
    <row r="26" spans="2:3" ht="12.75">
      <c r="B26">
        <v>0.13</v>
      </c>
      <c r="C26">
        <f t="shared" si="0"/>
        <v>1.9889668711584785</v>
      </c>
    </row>
    <row r="27" spans="2:3" ht="12.75">
      <c r="B27">
        <v>0.14</v>
      </c>
      <c r="C27">
        <f t="shared" si="0"/>
        <v>1.992604272567034</v>
      </c>
    </row>
    <row r="28" spans="2:3" ht="12.75">
      <c r="B28">
        <v>0.15</v>
      </c>
      <c r="C28">
        <f t="shared" si="0"/>
        <v>1.9950424956466672</v>
      </c>
    </row>
    <row r="29" spans="2:3" ht="12.75">
      <c r="B29">
        <v>0.16</v>
      </c>
      <c r="C29">
        <f t="shared" si="0"/>
        <v>1.996676885453652</v>
      </c>
    </row>
    <row r="30" spans="2:3" ht="12.75">
      <c r="B30">
        <v>0.17</v>
      </c>
      <c r="C30">
        <f t="shared" si="0"/>
        <v>1.9977724497043103</v>
      </c>
    </row>
    <row r="31" spans="2:3" ht="12.75">
      <c r="B31">
        <v>0.18</v>
      </c>
      <c r="C31">
        <f t="shared" si="0"/>
        <v>1.9985068283832466</v>
      </c>
    </row>
    <row r="32" spans="2:3" ht="12.75">
      <c r="B32">
        <v>0.19</v>
      </c>
      <c r="C32">
        <f t="shared" si="0"/>
        <v>1.9989990971331189</v>
      </c>
    </row>
    <row r="33" spans="2:3" ht="12.75">
      <c r="B33">
        <v>0.2</v>
      </c>
      <c r="C33">
        <f t="shared" si="0"/>
        <v>1.999329074744195</v>
      </c>
    </row>
    <row r="35" ht="12.75">
      <c r="B35" t="s">
        <v>17</v>
      </c>
    </row>
    <row r="36" ht="12.75">
      <c r="B36" t="s">
        <v>14</v>
      </c>
    </row>
    <row r="37" spans="2:6" ht="12.75">
      <c r="B37" s="1" t="s">
        <v>0</v>
      </c>
      <c r="C37" s="1" t="s">
        <v>11</v>
      </c>
      <c r="E37" s="1" t="s">
        <v>0</v>
      </c>
      <c r="F37" s="1" t="s">
        <v>1</v>
      </c>
    </row>
    <row r="39" spans="2:6" ht="12.75">
      <c r="B39">
        <v>0</v>
      </c>
      <c r="C39">
        <f>2*(1-EXP(-8*B39/0.24))</f>
        <v>0</v>
      </c>
      <c r="E39">
        <v>0</v>
      </c>
      <c r="F39">
        <v>0</v>
      </c>
    </row>
    <row r="40" spans="2:6" ht="12.75">
      <c r="B40">
        <v>0.01</v>
      </c>
      <c r="C40">
        <f aca="true" t="shared" si="1" ref="C40:C59">2*(1-EXP(-8*B40/0.24))</f>
        <v>0.5669373788524215</v>
      </c>
      <c r="E40">
        <v>0.01</v>
      </c>
      <c r="F40">
        <v>0.57</v>
      </c>
    </row>
    <row r="41" spans="2:6" ht="12.75">
      <c r="B41">
        <v>0.02</v>
      </c>
      <c r="C41">
        <f t="shared" si="1"/>
        <v>0.973165761934816</v>
      </c>
      <c r="E41">
        <v>0.02</v>
      </c>
      <c r="F41">
        <v>0.97</v>
      </c>
    </row>
    <row r="42" spans="2:6" ht="12.75">
      <c r="B42">
        <v>0.03</v>
      </c>
      <c r="C42">
        <f t="shared" si="1"/>
        <v>1.2642411176571153</v>
      </c>
      <c r="E42">
        <v>0.03</v>
      </c>
      <c r="F42">
        <v>1.26</v>
      </c>
    </row>
    <row r="43" spans="2:6" ht="12.75">
      <c r="B43">
        <v>0.04</v>
      </c>
      <c r="C43">
        <f t="shared" si="1"/>
        <v>1.4728057237685466</v>
      </c>
      <c r="E43">
        <v>0.04</v>
      </c>
      <c r="F43">
        <v>1.47</v>
      </c>
    </row>
    <row r="44" spans="2:6" ht="12.75">
      <c r="B44">
        <v>0.05</v>
      </c>
      <c r="C44">
        <f t="shared" si="1"/>
        <v>1.6222487943248765</v>
      </c>
      <c r="E44">
        <v>0.05</v>
      </c>
      <c r="F44">
        <v>1.62</v>
      </c>
    </row>
    <row r="45" spans="2:6" ht="12.75">
      <c r="B45">
        <v>0.06</v>
      </c>
      <c r="C45">
        <f t="shared" si="1"/>
        <v>1.7293294335267746</v>
      </c>
      <c r="E45">
        <v>0.06</v>
      </c>
      <c r="F45">
        <v>1.73</v>
      </c>
    </row>
    <row r="46" spans="2:6" ht="12.75">
      <c r="B46">
        <v>0.07</v>
      </c>
      <c r="C46">
        <f t="shared" si="1"/>
        <v>1.8060560642711898</v>
      </c>
      <c r="E46">
        <v>0.07</v>
      </c>
      <c r="F46">
        <v>1.81</v>
      </c>
    </row>
    <row r="47" spans="2:6" ht="12.75">
      <c r="B47">
        <v>0.08</v>
      </c>
      <c r="C47">
        <f t="shared" si="1"/>
        <v>1.861033097554397</v>
      </c>
      <c r="E47">
        <v>0.08</v>
      </c>
      <c r="F47">
        <v>1.86</v>
      </c>
    </row>
    <row r="48" spans="2:6" ht="12.75">
      <c r="B48">
        <v>0.09</v>
      </c>
      <c r="C48">
        <f t="shared" si="1"/>
        <v>1.900425863264272</v>
      </c>
      <c r="E48">
        <v>0.09</v>
      </c>
      <c r="F48">
        <v>1.9</v>
      </c>
    </row>
    <row r="49" spans="2:6" ht="12.75">
      <c r="B49">
        <v>0.1</v>
      </c>
      <c r="C49">
        <f t="shared" si="1"/>
        <v>1.9286520133054952</v>
      </c>
      <c r="E49">
        <v>0.1</v>
      </c>
      <c r="F49">
        <v>1.93</v>
      </c>
    </row>
    <row r="50" spans="2:6" ht="12.75">
      <c r="B50">
        <v>0.11</v>
      </c>
      <c r="C50">
        <f t="shared" si="1"/>
        <v>1.9488769335869853</v>
      </c>
      <c r="E50">
        <v>0.11</v>
      </c>
      <c r="F50">
        <v>1.95</v>
      </c>
    </row>
    <row r="51" spans="2:3" ht="12.75">
      <c r="B51">
        <v>0.12</v>
      </c>
      <c r="C51">
        <f t="shared" si="1"/>
        <v>1.9633687222225316</v>
      </c>
    </row>
    <row r="52" spans="2:5" ht="12.75">
      <c r="B52">
        <v>0.13</v>
      </c>
      <c r="C52">
        <f t="shared" si="1"/>
        <v>1.973752542526118</v>
      </c>
      <c r="E52" t="s">
        <v>15</v>
      </c>
    </row>
    <row r="53" spans="2:3" ht="12.75">
      <c r="B53">
        <v>0.14</v>
      </c>
      <c r="C53">
        <f t="shared" si="1"/>
        <v>1.9811928748970096</v>
      </c>
    </row>
    <row r="54" spans="2:3" ht="12.75">
      <c r="B54">
        <v>0.15</v>
      </c>
      <c r="C54">
        <f t="shared" si="1"/>
        <v>1.986524106001829</v>
      </c>
    </row>
    <row r="55" spans="2:3" ht="12.75">
      <c r="B55">
        <v>0.16</v>
      </c>
      <c r="C55">
        <f t="shared" si="1"/>
        <v>1.9903441000123372</v>
      </c>
    </row>
    <row r="56" spans="2:3" ht="12.75">
      <c r="B56">
        <v>0.17</v>
      </c>
      <c r="C56">
        <f t="shared" si="1"/>
        <v>1.9930812453270705</v>
      </c>
    </row>
    <row r="57" spans="2:3" ht="12.75">
      <c r="B57">
        <v>0.18</v>
      </c>
      <c r="C57">
        <f t="shared" si="1"/>
        <v>1.9950424956466672</v>
      </c>
    </row>
    <row r="58" spans="2:3" ht="12.75">
      <c r="B58">
        <v>0.19</v>
      </c>
      <c r="C58">
        <f t="shared" si="1"/>
        <v>1.9964477929085311</v>
      </c>
    </row>
    <row r="59" spans="2:3" ht="12.75">
      <c r="B59">
        <v>0.2</v>
      </c>
      <c r="C59">
        <f t="shared" si="1"/>
        <v>1.9974547323973204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Rasch</dc:creator>
  <cp:keywords/>
  <dc:description/>
  <cp:lastModifiedBy>G. Rasch</cp:lastModifiedBy>
  <dcterms:created xsi:type="dcterms:W3CDTF">2004-03-07T13:09:05Z</dcterms:created>
  <dcterms:modified xsi:type="dcterms:W3CDTF">2004-03-08T19:54:52Z</dcterms:modified>
  <cp:category/>
  <cp:version/>
  <cp:contentType/>
  <cp:contentStatus/>
</cp:coreProperties>
</file>